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Dropbox\Bamji Lab\ANGIE WILD\Angie Website Paper (Zdhhc expression in mouse brain)\November submission Elife\RESUBMISSION 2022\"/>
    </mc:Choice>
  </mc:AlternateContent>
  <bookViews>
    <workbookView xWindow="0" yWindow="0" windowWidth="19200" windowHeight="675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O24" i="1"/>
  <c r="O16" i="1"/>
  <c r="J8" i="1"/>
  <c r="R8" i="1" s="1"/>
  <c r="J24" i="1"/>
  <c r="S24" i="1" s="1"/>
  <c r="J26" i="1"/>
  <c r="R26" i="1" s="1"/>
  <c r="J25" i="1"/>
  <c r="R25" i="1" s="1"/>
  <c r="D25" i="1"/>
  <c r="O25" i="1" s="1"/>
  <c r="D24" i="1"/>
  <c r="N24" i="1" s="1"/>
  <c r="J17" i="1"/>
  <c r="S17" i="1" s="1"/>
  <c r="J16" i="1"/>
  <c r="S16" i="1" s="1"/>
  <c r="D16" i="1"/>
  <c r="N16" i="1" s="1"/>
  <c r="J15" i="1"/>
  <c r="S15" i="1" s="1"/>
  <c r="D15" i="1"/>
  <c r="N15" i="1" s="1"/>
  <c r="J6" i="1"/>
  <c r="S6" i="1" s="1"/>
  <c r="J7" i="1"/>
  <c r="S7" i="1" s="1"/>
  <c r="D7" i="1"/>
  <c r="O7" i="1" s="1"/>
  <c r="D6" i="1"/>
  <c r="O6" i="1" s="1"/>
  <c r="N25" i="1" l="1"/>
  <c r="R24" i="1"/>
  <c r="S8" i="1"/>
  <c r="S26" i="1"/>
  <c r="R17" i="1"/>
  <c r="R16" i="1"/>
  <c r="R15" i="1"/>
  <c r="O15" i="1"/>
  <c r="R7" i="1"/>
  <c r="N7" i="1"/>
  <c r="N6" i="1"/>
  <c r="R6" i="1"/>
</calcChain>
</file>

<file path=xl/sharedStrings.xml><?xml version="1.0" encoding="utf-8"?>
<sst xmlns="http://schemas.openxmlformats.org/spreadsheetml/2006/main" count="94" uniqueCount="22">
  <si>
    <t>MOBP</t>
  </si>
  <si>
    <t>date</t>
  </si>
  <si>
    <t>Blot</t>
  </si>
  <si>
    <t>Raw intensity- Palm fraction</t>
  </si>
  <si>
    <t>Raw intensity- NSB fraction</t>
  </si>
  <si>
    <r>
      <t xml:space="preserve"> NSB  </t>
    </r>
    <r>
      <rPr>
        <b/>
        <i/>
        <sz val="11"/>
        <color theme="1"/>
        <rFont val="Arial"/>
        <family val="2"/>
      </rPr>
      <t>subtracted</t>
    </r>
    <r>
      <rPr>
        <b/>
        <sz val="11"/>
        <color theme="1"/>
        <rFont val="Arial"/>
        <family val="2"/>
      </rPr>
      <t xml:space="preserve"> from Palm fraction</t>
    </r>
  </si>
  <si>
    <t>Raw intensity -Unpalm fraction</t>
  </si>
  <si>
    <t>Ratio Palm Fraction</t>
  </si>
  <si>
    <t>Ratio Unpalm fraction</t>
  </si>
  <si>
    <t>Blot 1</t>
  </si>
  <si>
    <t>Blot 2</t>
  </si>
  <si>
    <t>Blot 3</t>
  </si>
  <si>
    <t>PLP1</t>
  </si>
  <si>
    <t>CNP</t>
  </si>
  <si>
    <t>WT</t>
  </si>
  <si>
    <t>WT1</t>
  </si>
  <si>
    <t>WT2</t>
  </si>
  <si>
    <t>KO1</t>
  </si>
  <si>
    <t>KO2</t>
  </si>
  <si>
    <t>KO3</t>
  </si>
  <si>
    <t>Zdhhc9 KO</t>
  </si>
  <si>
    <t>Figure 6 - Figure Supplement 2 -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</si>
</sst>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2" xfId="0" applyFont="1" applyBorder="1"/>
    <xf numFmtId="164" fontId="3" fillId="0" borderId="3" xfId="0" applyNumberFormat="1" applyFont="1" applyBorder="1" applyAlignment="1">
      <alignment wrapText="1"/>
    </xf>
    <xf numFmtId="164" fontId="3" fillId="3" borderId="3" xfId="0" applyNumberFormat="1" applyFont="1" applyFill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0" xfId="0" applyFont="1"/>
    <xf numFmtId="0" fontId="3" fillId="0" borderId="5" xfId="0" applyFont="1" applyBorder="1"/>
    <xf numFmtId="0" fontId="3" fillId="4" borderId="3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6" fillId="0" borderId="6" xfId="0" applyFont="1" applyBorder="1" applyAlignment="1">
      <alignment horizontal="left"/>
    </xf>
    <xf numFmtId="0" fontId="5" fillId="0" borderId="0" xfId="0" applyFont="1" applyBorder="1"/>
    <xf numFmtId="0" fontId="5" fillId="3" borderId="0" xfId="0" applyFont="1" applyFill="1" applyBorder="1"/>
    <xf numFmtId="0" fontId="5" fillId="0" borderId="7" xfId="0" applyFont="1" applyBorder="1"/>
    <xf numFmtId="0" fontId="5" fillId="0" borderId="8" xfId="0" applyFont="1" applyBorder="1"/>
    <xf numFmtId="0" fontId="5" fillId="0" borderId="7" xfId="0" applyFont="1" applyFill="1" applyBorder="1"/>
    <xf numFmtId="0" fontId="6" fillId="0" borderId="0" xfId="0" applyFont="1" applyBorder="1"/>
    <xf numFmtId="0" fontId="6" fillId="0" borderId="7" xfId="0" applyFont="1" applyBorder="1"/>
    <xf numFmtId="43" fontId="5" fillId="3" borderId="0" xfId="1" applyFont="1" applyFill="1" applyBorder="1"/>
    <xf numFmtId="0" fontId="6" fillId="0" borderId="9" xfId="0" applyFont="1" applyBorder="1" applyAlignment="1">
      <alignment horizontal="left"/>
    </xf>
    <xf numFmtId="0" fontId="5" fillId="0" borderId="10" xfId="0" applyFont="1" applyBorder="1"/>
    <xf numFmtId="0" fontId="5" fillId="0" borderId="11" xfId="0" applyFont="1" applyBorder="1"/>
    <xf numFmtId="0" fontId="5" fillId="3" borderId="11" xfId="0" applyFont="1" applyFill="1" applyBorder="1"/>
    <xf numFmtId="0" fontId="5" fillId="0" borderId="12" xfId="0" applyFont="1" applyBorder="1"/>
    <xf numFmtId="0" fontId="5" fillId="0" borderId="11" xfId="0" applyFont="1" applyFill="1" applyBorder="1"/>
    <xf numFmtId="0" fontId="5" fillId="0" borderId="12" xfId="0" applyFont="1" applyFill="1" applyBorder="1"/>
    <xf numFmtId="16" fontId="6" fillId="0" borderId="6" xfId="0" applyNumberFormat="1" applyFont="1" applyBorder="1" applyAlignment="1">
      <alignment horizontal="left"/>
    </xf>
    <xf numFmtId="49" fontId="5" fillId="0" borderId="0" xfId="0" applyNumberFormat="1" applyFont="1"/>
    <xf numFmtId="0" fontId="5" fillId="0" borderId="6" xfId="0" applyFont="1" applyBorder="1"/>
    <xf numFmtId="49" fontId="5" fillId="0" borderId="6" xfId="0" applyNumberFormat="1" applyFont="1" applyBorder="1"/>
    <xf numFmtId="0" fontId="5" fillId="0" borderId="0" xfId="0" applyFont="1" applyFill="1"/>
    <xf numFmtId="0" fontId="5" fillId="0" borderId="8" xfId="0" applyFont="1" applyFill="1" applyBorder="1"/>
    <xf numFmtId="0" fontId="6" fillId="0" borderId="11" xfId="0" applyFont="1" applyBorder="1"/>
    <xf numFmtId="0" fontId="6" fillId="0" borderId="12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5" fillId="0" borderId="9" xfId="0" applyFont="1" applyBorder="1"/>
    <xf numFmtId="0" fontId="0" fillId="0" borderId="0" xfId="0" applyBorder="1"/>
    <xf numFmtId="0" fontId="0" fillId="0" borderId="7" xfId="0" applyBorder="1"/>
    <xf numFmtId="164" fontId="3" fillId="0" borderId="5" xfId="0" applyNumberFormat="1" applyFont="1" applyBorder="1" applyAlignment="1">
      <alignment wrapText="1"/>
    </xf>
    <xf numFmtId="0" fontId="0" fillId="0" borderId="8" xfId="0" applyBorder="1"/>
    <xf numFmtId="0" fontId="5" fillId="0" borderId="10" xfId="0" applyFont="1" applyFill="1" applyBorder="1"/>
    <xf numFmtId="16" fontId="6" fillId="0" borderId="9" xfId="0" applyNumberFormat="1" applyFont="1" applyBorder="1" applyAlignment="1">
      <alignment horizontal="left"/>
    </xf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Normal="100" workbookViewId="0">
      <selection activeCell="W8" sqref="W8"/>
    </sheetView>
  </sheetViews>
  <sheetFormatPr defaultRowHeight="14.4" x14ac:dyDescent="0.3"/>
  <sheetData>
    <row r="1" spans="1:19" ht="18" x14ac:dyDescent="0.35">
      <c r="A1" s="46" t="s">
        <v>21</v>
      </c>
    </row>
    <row r="3" spans="1:19" ht="17.399999999999999" x14ac:dyDescent="0.3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19" ht="17.399999999999999" customHeight="1" x14ac:dyDescent="0.3">
      <c r="A4" s="34" t="s">
        <v>14</v>
      </c>
      <c r="B4" s="34"/>
      <c r="C4" s="34"/>
      <c r="D4" s="34"/>
      <c r="E4" s="34"/>
      <c r="F4" s="1"/>
      <c r="G4" s="35" t="s">
        <v>20</v>
      </c>
      <c r="H4" s="35"/>
      <c r="I4" s="35"/>
      <c r="J4" s="35"/>
      <c r="K4" s="35"/>
      <c r="L4" s="1"/>
      <c r="M4" s="34" t="s">
        <v>14</v>
      </c>
      <c r="N4" s="34"/>
      <c r="O4" s="34"/>
      <c r="P4" s="1"/>
      <c r="Q4" s="35" t="s">
        <v>20</v>
      </c>
      <c r="R4" s="35"/>
      <c r="S4" s="35"/>
    </row>
    <row r="5" spans="1:19" ht="83.4" x14ac:dyDescent="0.3">
      <c r="A5" s="2" t="s">
        <v>1</v>
      </c>
      <c r="B5" s="3" t="s">
        <v>3</v>
      </c>
      <c r="C5" s="4" t="s">
        <v>4</v>
      </c>
      <c r="D5" s="4" t="s">
        <v>5</v>
      </c>
      <c r="E5" s="5" t="s">
        <v>6</v>
      </c>
      <c r="F5" s="6"/>
      <c r="G5" s="2" t="s">
        <v>2</v>
      </c>
      <c r="H5" s="3" t="s">
        <v>3</v>
      </c>
      <c r="I5" s="4" t="s">
        <v>4</v>
      </c>
      <c r="J5" s="4" t="s">
        <v>5</v>
      </c>
      <c r="K5" s="5" t="s">
        <v>6</v>
      </c>
      <c r="L5" s="6"/>
      <c r="M5" s="7" t="s">
        <v>2</v>
      </c>
      <c r="N5" s="8" t="s">
        <v>7</v>
      </c>
      <c r="O5" s="9" t="s">
        <v>8</v>
      </c>
      <c r="P5" s="6"/>
      <c r="Q5" s="7" t="s">
        <v>2</v>
      </c>
      <c r="R5" s="8" t="s">
        <v>7</v>
      </c>
      <c r="S5" s="9" t="s">
        <v>8</v>
      </c>
    </row>
    <row r="6" spans="1:19" x14ac:dyDescent="0.3">
      <c r="A6" s="29" t="s">
        <v>15</v>
      </c>
      <c r="B6" s="40">
        <v>15083.781999999999</v>
      </c>
      <c r="C6" s="12">
        <v>0</v>
      </c>
      <c r="D6" s="12">
        <f>B6-C6</f>
        <v>15083.781999999999</v>
      </c>
      <c r="E6" s="41">
        <v>9301.8819999999996</v>
      </c>
      <c r="F6" s="6"/>
      <c r="G6" s="29" t="s">
        <v>17</v>
      </c>
      <c r="H6" s="40">
        <v>7717.2250000000004</v>
      </c>
      <c r="I6" s="12">
        <v>0</v>
      </c>
      <c r="J6" s="12">
        <f>H6-I6</f>
        <v>7717.2250000000004</v>
      </c>
      <c r="K6" s="41">
        <v>8115.933</v>
      </c>
      <c r="L6" s="6"/>
      <c r="M6" s="14" t="s">
        <v>9</v>
      </c>
      <c r="N6" s="16">
        <f>D6/(D6+E6)</f>
        <v>0.61855121107221034</v>
      </c>
      <c r="O6" s="17">
        <f>E6/(D6+E6)</f>
        <v>0.38144878892778972</v>
      </c>
      <c r="P6" s="6"/>
      <c r="Q6" s="14" t="s">
        <v>9</v>
      </c>
      <c r="R6" s="16">
        <f>J6/(J6+K6)</f>
        <v>0.48740908162477758</v>
      </c>
      <c r="S6" s="17">
        <f>K6/(J6+K6)</f>
        <v>0.51259091837522242</v>
      </c>
    </row>
    <row r="7" spans="1:19" x14ac:dyDescent="0.3">
      <c r="A7" s="26" t="s">
        <v>16</v>
      </c>
      <c r="B7" s="40">
        <v>12326.245999999999</v>
      </c>
      <c r="C7" s="12">
        <v>0</v>
      </c>
      <c r="D7" s="12">
        <f>B7-C7</f>
        <v>12326.245999999999</v>
      </c>
      <c r="E7" s="41">
        <v>10590.075000000001</v>
      </c>
      <c r="F7" s="6"/>
      <c r="G7" s="26" t="s">
        <v>18</v>
      </c>
      <c r="H7" s="40">
        <v>21649.316999999999</v>
      </c>
      <c r="I7" s="12">
        <v>0</v>
      </c>
      <c r="J7" s="12">
        <f>H7-I7</f>
        <v>21649.316999999999</v>
      </c>
      <c r="K7" s="41">
        <v>11281.468000000001</v>
      </c>
      <c r="L7" s="6"/>
      <c r="M7" s="14" t="s">
        <v>10</v>
      </c>
      <c r="N7" s="16">
        <f>D7/(D7+E7)</f>
        <v>0.53788066592364447</v>
      </c>
      <c r="O7" s="17">
        <f>E7/(D7+E7)</f>
        <v>0.46211933407635547</v>
      </c>
      <c r="P7" s="6"/>
      <c r="Q7" s="14" t="s">
        <v>10</v>
      </c>
      <c r="R7" s="16">
        <f t="shared" ref="R7" si="0">J7/(J7+K7)</f>
        <v>0.65741879520940649</v>
      </c>
      <c r="S7" s="17">
        <f t="shared" ref="S7" si="1">K7/(J7+K7)</f>
        <v>0.34258120479059334</v>
      </c>
    </row>
    <row r="8" spans="1:19" x14ac:dyDescent="0.3">
      <c r="A8" s="10"/>
      <c r="B8" s="11"/>
      <c r="C8" s="18"/>
      <c r="D8" s="12"/>
      <c r="E8" s="13"/>
      <c r="F8" s="6"/>
      <c r="G8" s="29" t="s">
        <v>19</v>
      </c>
      <c r="H8" s="40">
        <v>29924.295999999998</v>
      </c>
      <c r="I8" s="12">
        <v>0</v>
      </c>
      <c r="J8" s="12">
        <f>H8-I8</f>
        <v>29924.295999999998</v>
      </c>
      <c r="K8" s="41">
        <v>17040.174999999999</v>
      </c>
      <c r="L8" s="6"/>
      <c r="M8" s="14"/>
      <c r="N8" s="16"/>
      <c r="O8" s="17"/>
      <c r="P8" s="6"/>
      <c r="Q8" s="14" t="s">
        <v>11</v>
      </c>
      <c r="R8" s="16">
        <f t="shared" ref="R8" si="2">J8/(J8+K8)</f>
        <v>0.63716880788458152</v>
      </c>
      <c r="S8" s="17">
        <f t="shared" ref="S8" si="3">K8/(J8+K8)</f>
        <v>0.36283119211541848</v>
      </c>
    </row>
    <row r="9" spans="1:19" x14ac:dyDescent="0.3">
      <c r="A9" s="19"/>
      <c r="B9" s="21"/>
      <c r="C9" s="22"/>
      <c r="D9" s="22"/>
      <c r="E9" s="23"/>
      <c r="F9" s="6"/>
      <c r="G9" s="39"/>
      <c r="H9" s="24"/>
      <c r="I9" s="22"/>
      <c r="J9" s="22"/>
      <c r="K9" s="25"/>
      <c r="L9" s="6"/>
      <c r="M9" s="20"/>
      <c r="N9" s="32"/>
      <c r="O9" s="33"/>
      <c r="P9" s="6"/>
      <c r="Q9" s="20"/>
      <c r="R9" s="32"/>
      <c r="S9" s="33"/>
    </row>
    <row r="12" spans="1:19" ht="17.399999999999999" x14ac:dyDescent="0.3">
      <c r="A12" s="38" t="s">
        <v>12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</row>
    <row r="13" spans="1:19" ht="18" customHeight="1" x14ac:dyDescent="0.3">
      <c r="A13" s="34" t="s">
        <v>14</v>
      </c>
      <c r="B13" s="34"/>
      <c r="C13" s="34"/>
      <c r="D13" s="34"/>
      <c r="E13" s="34"/>
      <c r="F13" s="1"/>
      <c r="G13" s="35" t="s">
        <v>20</v>
      </c>
      <c r="H13" s="35"/>
      <c r="I13" s="35"/>
      <c r="J13" s="35"/>
      <c r="K13" s="35"/>
      <c r="L13" s="1"/>
      <c r="M13" s="34" t="s">
        <v>14</v>
      </c>
      <c r="N13" s="34"/>
      <c r="O13" s="34"/>
      <c r="P13" s="1"/>
      <c r="Q13" s="35" t="s">
        <v>20</v>
      </c>
      <c r="R13" s="35"/>
      <c r="S13" s="35"/>
    </row>
    <row r="14" spans="1:19" ht="83.4" x14ac:dyDescent="0.3">
      <c r="A14" s="2" t="s">
        <v>1</v>
      </c>
      <c r="B14" s="3" t="s">
        <v>3</v>
      </c>
      <c r="C14" s="4" t="s">
        <v>4</v>
      </c>
      <c r="D14" s="4" t="s">
        <v>5</v>
      </c>
      <c r="E14" s="5" t="s">
        <v>6</v>
      </c>
      <c r="F14" s="6"/>
      <c r="G14" s="2" t="s">
        <v>2</v>
      </c>
      <c r="H14" s="42" t="s">
        <v>3</v>
      </c>
      <c r="I14" s="4" t="s">
        <v>4</v>
      </c>
      <c r="J14" s="4" t="s">
        <v>5</v>
      </c>
      <c r="K14" s="5" t="s">
        <v>6</v>
      </c>
      <c r="L14" s="27"/>
      <c r="M14" s="7" t="s">
        <v>2</v>
      </c>
      <c r="N14" s="8" t="s">
        <v>7</v>
      </c>
      <c r="O14" s="9" t="s">
        <v>8</v>
      </c>
      <c r="P14" s="6"/>
      <c r="Q14" s="7" t="s">
        <v>2</v>
      </c>
      <c r="R14" s="8" t="s">
        <v>7</v>
      </c>
      <c r="S14" s="9" t="s">
        <v>8</v>
      </c>
    </row>
    <row r="15" spans="1:19" x14ac:dyDescent="0.3">
      <c r="A15" s="29" t="s">
        <v>15</v>
      </c>
      <c r="B15" s="40">
        <v>30483.075000000001</v>
      </c>
      <c r="C15" s="12">
        <v>0</v>
      </c>
      <c r="D15" s="12">
        <f>B15-C15</f>
        <v>30483.075000000001</v>
      </c>
      <c r="E15" s="41">
        <v>35550.953000000001</v>
      </c>
      <c r="F15" s="6"/>
      <c r="G15" s="29" t="s">
        <v>17</v>
      </c>
      <c r="H15" s="43">
        <v>21533.075000000001</v>
      </c>
      <c r="I15" s="12">
        <v>0</v>
      </c>
      <c r="J15" s="12">
        <f>H15-I15</f>
        <v>21533.075000000001</v>
      </c>
      <c r="K15" s="41">
        <v>19396.125</v>
      </c>
      <c r="L15" s="6"/>
      <c r="M15" s="14" t="s">
        <v>9</v>
      </c>
      <c r="N15" s="16">
        <f>100*(D15/(D15+E15))</f>
        <v>46.162676915604784</v>
      </c>
      <c r="O15" s="17">
        <f>100*(E15/(D15+E15))</f>
        <v>53.837323084395216</v>
      </c>
      <c r="P15" s="6"/>
      <c r="Q15" s="14" t="s">
        <v>9</v>
      </c>
      <c r="R15" s="16">
        <f>100*(J15/(J15+K15))</f>
        <v>52.61054455010116</v>
      </c>
      <c r="S15" s="17">
        <f>100*(K15/(J15+K15))</f>
        <v>47.389455449898854</v>
      </c>
    </row>
    <row r="16" spans="1:19" x14ac:dyDescent="0.3">
      <c r="A16" s="26" t="s">
        <v>16</v>
      </c>
      <c r="B16" s="40">
        <v>10778.489</v>
      </c>
      <c r="C16" s="12">
        <v>0</v>
      </c>
      <c r="D16" s="12">
        <f>B16-C16</f>
        <v>10778.489</v>
      </c>
      <c r="E16" s="41">
        <v>10630.245999999999</v>
      </c>
      <c r="F16" s="6"/>
      <c r="G16" s="26" t="s">
        <v>18</v>
      </c>
      <c r="H16" s="43">
        <v>17824.61</v>
      </c>
      <c r="I16" s="12">
        <v>0</v>
      </c>
      <c r="J16" s="12">
        <f>H16-I16</f>
        <v>17824.61</v>
      </c>
      <c r="K16" s="41">
        <v>17702.681</v>
      </c>
      <c r="L16" s="6"/>
      <c r="M16" s="14" t="s">
        <v>10</v>
      </c>
      <c r="N16" s="16">
        <f>100*(D16/(D16+E16))</f>
        <v>50.346220829955627</v>
      </c>
      <c r="O16" s="17">
        <f>100*(E16/(D16+E16))</f>
        <v>49.653779170044373</v>
      </c>
      <c r="P16" s="6"/>
      <c r="Q16" s="14" t="s">
        <v>10</v>
      </c>
      <c r="R16" s="16">
        <f t="shared" ref="R16:R17" si="4">100*(J16/(J16+K16))</f>
        <v>50.171599067319825</v>
      </c>
      <c r="S16" s="17">
        <f t="shared" ref="S16:S17" si="5">100*(K16/(J16+K16))</f>
        <v>49.828400932680175</v>
      </c>
    </row>
    <row r="17" spans="1:19" x14ac:dyDescent="0.3">
      <c r="A17" s="28"/>
      <c r="B17" s="11"/>
      <c r="C17" s="12"/>
      <c r="D17" s="12"/>
      <c r="E17" s="13"/>
      <c r="F17" s="6"/>
      <c r="G17" s="29" t="s">
        <v>19</v>
      </c>
      <c r="H17" s="43">
        <v>24669.731</v>
      </c>
      <c r="I17" s="12">
        <v>0</v>
      </c>
      <c r="J17" s="12">
        <f>H17-I17</f>
        <v>24669.731</v>
      </c>
      <c r="K17" s="41">
        <v>21124.217000000001</v>
      </c>
      <c r="L17" s="6"/>
      <c r="M17" s="14"/>
      <c r="N17" s="16"/>
      <c r="O17" s="17"/>
      <c r="P17" s="6"/>
      <c r="Q17" s="14" t="s">
        <v>11</v>
      </c>
      <c r="R17" s="16">
        <f t="shared" si="4"/>
        <v>53.871160005684594</v>
      </c>
      <c r="S17" s="17">
        <f t="shared" si="5"/>
        <v>46.128839994315399</v>
      </c>
    </row>
    <row r="18" spans="1:19" x14ac:dyDescent="0.3">
      <c r="A18" s="19"/>
      <c r="B18" s="21"/>
      <c r="C18" s="22"/>
      <c r="D18" s="22"/>
      <c r="E18" s="23"/>
      <c r="F18" s="6"/>
      <c r="G18" s="39"/>
      <c r="H18" s="20"/>
      <c r="I18" s="22"/>
      <c r="J18" s="22"/>
      <c r="K18" s="23"/>
      <c r="L18" s="6"/>
      <c r="M18" s="20"/>
      <c r="N18" s="32"/>
      <c r="O18" s="33"/>
      <c r="P18" s="6"/>
      <c r="Q18" s="20"/>
      <c r="R18" s="32"/>
      <c r="S18" s="33"/>
    </row>
    <row r="21" spans="1:19" ht="17.399999999999999" x14ac:dyDescent="0.3">
      <c r="A21" s="36" t="s">
        <v>13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ht="17.399999999999999" x14ac:dyDescent="0.3">
      <c r="A22" s="34" t="s">
        <v>14</v>
      </c>
      <c r="B22" s="34"/>
      <c r="C22" s="34"/>
      <c r="D22" s="34"/>
      <c r="E22" s="34"/>
      <c r="F22" s="1"/>
      <c r="G22" s="35" t="s">
        <v>20</v>
      </c>
      <c r="H22" s="35"/>
      <c r="I22" s="35"/>
      <c r="J22" s="35"/>
      <c r="K22" s="35"/>
      <c r="L22" s="1"/>
      <c r="M22" s="34" t="s">
        <v>14</v>
      </c>
      <c r="N22" s="34"/>
      <c r="O22" s="34"/>
      <c r="P22" s="1"/>
      <c r="Q22" s="35" t="s">
        <v>20</v>
      </c>
      <c r="R22" s="35"/>
      <c r="S22" s="35"/>
    </row>
    <row r="23" spans="1:19" ht="83.4" x14ac:dyDescent="0.3">
      <c r="A23" s="2" t="s">
        <v>1</v>
      </c>
      <c r="B23" s="42" t="s">
        <v>3</v>
      </c>
      <c r="C23" s="4" t="s">
        <v>4</v>
      </c>
      <c r="D23" s="4" t="s">
        <v>5</v>
      </c>
      <c r="E23" s="5" t="s">
        <v>6</v>
      </c>
      <c r="F23" s="6"/>
      <c r="G23" s="2" t="s">
        <v>2</v>
      </c>
      <c r="H23" s="42" t="s">
        <v>3</v>
      </c>
      <c r="I23" s="4" t="s">
        <v>4</v>
      </c>
      <c r="J23" s="4" t="s">
        <v>5</v>
      </c>
      <c r="K23" s="5" t="s">
        <v>6</v>
      </c>
      <c r="L23" s="6"/>
      <c r="M23" s="7" t="s">
        <v>2</v>
      </c>
      <c r="N23" s="8" t="s">
        <v>7</v>
      </c>
      <c r="O23" s="9" t="s">
        <v>8</v>
      </c>
      <c r="P23" s="6"/>
      <c r="Q23" s="7" t="s">
        <v>2</v>
      </c>
      <c r="R23" s="8" t="s">
        <v>7</v>
      </c>
      <c r="S23" s="9" t="s">
        <v>8</v>
      </c>
    </row>
    <row r="24" spans="1:19" x14ac:dyDescent="0.3">
      <c r="A24" s="29" t="s">
        <v>15</v>
      </c>
      <c r="B24" s="43">
        <v>29785.66</v>
      </c>
      <c r="C24" s="12">
        <v>0</v>
      </c>
      <c r="D24" s="12">
        <f>B24-C24</f>
        <v>29785.66</v>
      </c>
      <c r="E24" s="41">
        <v>22102.882000000001</v>
      </c>
      <c r="F24" s="30"/>
      <c r="G24" s="29" t="s">
        <v>17</v>
      </c>
      <c r="H24" s="43">
        <v>24246.710999999999</v>
      </c>
      <c r="I24" s="12">
        <v>0</v>
      </c>
      <c r="J24" s="12">
        <f>H24-I24</f>
        <v>24246.710999999999</v>
      </c>
      <c r="K24" s="41">
        <v>21806.054</v>
      </c>
      <c r="L24" s="30"/>
      <c r="M24" s="31" t="s">
        <v>9</v>
      </c>
      <c r="N24" s="16">
        <f>100*(D24/(D24+E24))</f>
        <v>57.403154630939525</v>
      </c>
      <c r="O24" s="17">
        <f>100*(E24/(D24+E24))</f>
        <v>42.596845369060475</v>
      </c>
      <c r="P24" s="30"/>
      <c r="Q24" s="31" t="s">
        <v>9</v>
      </c>
      <c r="R24" s="16">
        <f>100*(J24/(J24+K24))</f>
        <v>52.649848494438935</v>
      </c>
      <c r="S24" s="17">
        <f>100*(K24/(J24+K24))</f>
        <v>47.350151505561065</v>
      </c>
    </row>
    <row r="25" spans="1:19" x14ac:dyDescent="0.3">
      <c r="A25" s="26" t="s">
        <v>16</v>
      </c>
      <c r="B25" s="43">
        <v>14502.125</v>
      </c>
      <c r="C25" s="12">
        <v>0</v>
      </c>
      <c r="D25" s="12">
        <f>B25-C25</f>
        <v>14502.125</v>
      </c>
      <c r="E25" s="41">
        <v>16657.146000000001</v>
      </c>
      <c r="F25" s="6"/>
      <c r="G25" s="26" t="s">
        <v>18</v>
      </c>
      <c r="H25" s="43">
        <v>33893.589</v>
      </c>
      <c r="I25" s="12">
        <v>0</v>
      </c>
      <c r="J25" s="12">
        <f>H25-I25</f>
        <v>33893.589</v>
      </c>
      <c r="K25" s="41">
        <v>33449.902999999998</v>
      </c>
      <c r="L25" s="6"/>
      <c r="M25" s="14" t="s">
        <v>10</v>
      </c>
      <c r="N25" s="16">
        <f>100*(D25/(D25+E25))</f>
        <v>46.541926478318437</v>
      </c>
      <c r="O25" s="17">
        <f>100*(E25/(D25+E25))</f>
        <v>53.458073521681563</v>
      </c>
      <c r="P25" s="6"/>
      <c r="Q25" s="14" t="s">
        <v>10</v>
      </c>
      <c r="R25" s="16">
        <f t="shared" ref="R25:R26" si="6">100*(J25/(J25+K25))</f>
        <v>50.329420101945409</v>
      </c>
      <c r="S25" s="17">
        <f t="shared" ref="S25:S26" si="7">100*(K25/(J25+K25))</f>
        <v>49.670579898054591</v>
      </c>
    </row>
    <row r="26" spans="1:19" x14ac:dyDescent="0.3">
      <c r="A26" s="10"/>
      <c r="B26" s="31"/>
      <c r="C26" s="12"/>
      <c r="D26" s="12"/>
      <c r="E26" s="15"/>
      <c r="F26" s="6"/>
      <c r="G26" s="29" t="s">
        <v>19</v>
      </c>
      <c r="H26" s="43">
        <v>32067.781999999999</v>
      </c>
      <c r="I26" s="12">
        <v>0</v>
      </c>
      <c r="J26" s="12">
        <f>H26-I26</f>
        <v>32067.781999999999</v>
      </c>
      <c r="K26" s="41">
        <v>31828.267</v>
      </c>
      <c r="L26" s="6"/>
      <c r="M26" s="14"/>
      <c r="N26" s="16"/>
      <c r="O26" s="17"/>
      <c r="P26" s="6"/>
      <c r="Q26" s="14" t="s">
        <v>11</v>
      </c>
      <c r="R26" s="16">
        <f t="shared" si="6"/>
        <v>50.187425516716999</v>
      </c>
      <c r="S26" s="17">
        <f t="shared" si="7"/>
        <v>49.812574483282994</v>
      </c>
    </row>
    <row r="27" spans="1:19" x14ac:dyDescent="0.3">
      <c r="A27" s="19"/>
      <c r="B27" s="44"/>
      <c r="C27" s="22"/>
      <c r="D27" s="22"/>
      <c r="E27" s="25"/>
      <c r="F27" s="30"/>
      <c r="G27" s="45"/>
      <c r="H27" s="44"/>
      <c r="I27" s="22"/>
      <c r="J27" s="22"/>
      <c r="K27" s="25"/>
      <c r="L27" s="6"/>
      <c r="M27" s="20"/>
      <c r="N27" s="32"/>
      <c r="O27" s="33"/>
      <c r="P27" s="6"/>
      <c r="Q27" s="20"/>
      <c r="R27" s="32"/>
      <c r="S27" s="33"/>
    </row>
  </sheetData>
  <mergeCells count="15">
    <mergeCell ref="A22:E22"/>
    <mergeCell ref="G22:K22"/>
    <mergeCell ref="M22:O22"/>
    <mergeCell ref="Q22:S22"/>
    <mergeCell ref="A3:S3"/>
    <mergeCell ref="A4:E4"/>
    <mergeCell ref="G4:K4"/>
    <mergeCell ref="M4:O4"/>
    <mergeCell ref="Q4:S4"/>
    <mergeCell ref="A12:S12"/>
    <mergeCell ref="A13:E13"/>
    <mergeCell ref="G13:K13"/>
    <mergeCell ref="M13:O13"/>
    <mergeCell ref="Q13:S13"/>
    <mergeCell ref="A21:S2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Angie</dc:creator>
  <cp:lastModifiedBy>Angie</cp:lastModifiedBy>
  <dcterms:created xsi:type="dcterms:W3CDTF">2022-04-30T17:56:02Z</dcterms:created>
  <dcterms:modified xsi:type="dcterms:W3CDTF">2022-06-27T22:25:08Z</dcterms:modified>
</cp:coreProperties>
</file>